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75" i="4"/>
  <c r="G69" i="4" s="1"/>
  <c r="G86" i="4"/>
  <c r="G90" i="4"/>
  <c r="G84" i="4"/>
  <c r="F59" i="4"/>
  <c r="F65" i="4"/>
  <c r="F75" i="4"/>
  <c r="F69" i="4"/>
  <c r="F86" i="4"/>
  <c r="F90" i="4"/>
  <c r="F84" i="4" s="1"/>
  <c r="F64" i="4" l="1"/>
  <c r="G64" i="4"/>
  <c r="G94" i="4" s="1"/>
  <c r="F94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<sst xmlns="http://schemas.openxmlformats.org/spreadsheetml/2006/main" count="239" uniqueCount="204">
  <si>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</si>
  <si>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</si>
  <si>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</si>
  <si>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</si>
  <si>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</si>
  <si>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</si>
  <si>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</si>
  <si>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</si>
  <si>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</si>
  <si>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</si>
  <si>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</si>
  <si>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</si>
  <si>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</si>
  <si>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</si>
  <si>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</si>
  <si>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</si>
  <si>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</si>
  <si>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</si>
  <si>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</si>
  <si>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</si>
  <si>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</si>
  <si>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</si>
  <si>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</si>
  <si>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</si>
  <si>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</si>
  <si>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</si>
  <si>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</si>
  <si>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</si>
  <si>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</si>
  <si>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</si>
  <si>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</si>
  <si>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</si>
  <si>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</si>
  <si>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</si>
  <si>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</si>
  <si>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</si>
  <si>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</si>
  <si>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</si>
  <si>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</si>
  <si>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</si>
  <si>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</si>
  <si>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</si>
  <si>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</si>
  <si>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</si>
  <si>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</si>
  <si>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</si>
  <si>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</si>
  <si>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</si>
  <si>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</si>
  <si>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</si>
  <si>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</si>
  <si>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</si>
  <si>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</si>
  <si>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</si>
  <si>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</si>
  <si>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</si>
  <si>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</si>
  <si>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</si>
  <si>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</si>
  <si>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</si>
  <si>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</si>
  <si>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</si>
  <si>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</si>
  <si>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</si>
  <si>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</si>
  <si>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</si>
  <si>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</si>
  <si>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</si>
  <si>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</si>
  <si>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</si>
  <si>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</si>
  <si>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</si>
  <si>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</si>
  <si>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</si>
  <si>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</si>
  <si>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</si>
  <si>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</si>
  <si>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</si>
  <si>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</si>
  <si>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</si>
  <si>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</si>
  <si>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</si>
  <si>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</si>
  <si>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</si>
  <si>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</si>
  <si>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</si>
  <si>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</si>
  <si>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</si>
  <si>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</si>
  <si>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</si>
  <si>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</si>
  <si>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</si>
  <si>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</si>
  <si>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</si>
  <si>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</si>
  <si>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</si>
  <si>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</si>
  <si>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</si>
  <si>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</si>
  <si>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</si>
  <si>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</si>
  <si>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</si>
  <si>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</si>
  <si>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</si>
  <si>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</si>
  <si>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</si>
  <si>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</si>
  <si>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</si>
  <si>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</si>
  <si>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</si>
  <si>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</si>
  <si>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</si>
  <si>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</si>
  <si>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</si>
  <si>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</si>
  <si>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</si>
  <si>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</si>
  <si>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</si>
  <si>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</si>
  <si>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</si>
  <si>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</si>
  <si>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</si>
  <si>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</si>
  <si>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</si>
  <si>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</si>
  <si>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</si>
  <si>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</si>
  <si>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</si>
  <si>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</si>
  <si>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</si>
  <si>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</si>
  <si>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</si>
  <si>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</si>
  <si>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</si>
  <si>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</si>
  <si>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</si>
  <si>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</si>
  <si>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</si>
  <si>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</si>
  <si>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</si>
  <si>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</si>
  <si>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</si>
  <si>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</si>
  <si>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</si>
  <si>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</si>
  <si>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</si>
  <si>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</si>
  <si>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</si>
  <si>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</si>
  <si>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</si>
  <si>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</si>
  <si>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</si>
  <si>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</si>
  <si>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</si>
  <si>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</si>
  <si>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</si>
  <si>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</si>
  <si>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</si>
  <si>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</si>
  <si>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</si>
  <si>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</si>
  <si>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</si>
  <si>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</si>
  <si>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</si>
  <si>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</si>
  <si>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</si>
  <si>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</si>
  <si>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</si>
  <si>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</si>
  <si>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</si>
  <si>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</si>
  <si>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</si>
  <si>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</si>
  <si>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</si>
  <si>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</si>
  <si>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</si>
  <si>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</si>
  <si>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</si>
  <si>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</si>
  <si>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</si>
  <si>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</si>
  <si>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</si>
  <si>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</si>
  <si>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</si>
  <si>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</si>
  <si>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</si>
  <si>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</si>
  <si>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</si>
  <si>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</si>
  <si>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</si>
  <si>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</si>
  <si>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Zanavykų muziejus</t>
  </si>
  <si>
    <t xml:space="preserve">             Direktorė</t>
  </si>
  <si>
    <t>Rima Vasaitienė</t>
  </si>
  <si>
    <t xml:space="preserve">            Buhalterė</t>
  </si>
  <si>
    <t>300098467 , Beržų g.3,Tubelių k.,Šakių r.</t>
  </si>
  <si>
    <t>1.1.</t>
  </si>
  <si>
    <t>1.2.</t>
  </si>
  <si>
    <t>1.3.</t>
  </si>
  <si>
    <t>1.4.</t>
  </si>
  <si>
    <t>1.5.</t>
  </si>
  <si>
    <t>Almira Griškaitienė</t>
  </si>
  <si>
    <t>PAGAL  2020.09.30 D. DUOMENIS</t>
  </si>
  <si>
    <t xml:space="preserve">2020.10.20  Nr. FA-22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</si>
</sst>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2" fontId="14" fillId="2" borderId="9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A16" sqref="A16:G16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7109375" style="11" customWidth="1"/>
    <col min="8" max="8" width="5.28515625" style="11" hidden="1" customWidth="1"/>
    <col min="9" max="9" width="55.140625" style="11" hidden="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8" t="s">
        <v>94</v>
      </c>
      <c r="F2" s="99"/>
      <c r="G2" s="99"/>
    </row>
    <row r="3" spans="1:7" x14ac:dyDescent="0.2">
      <c r="E3" s="100" t="s">
        <v>112</v>
      </c>
      <c r="F3" s="101"/>
      <c r="G3" s="101"/>
    </row>
    <row r="5" spans="1:7" x14ac:dyDescent="0.2">
      <c r="A5" s="108" t="s">
        <v>93</v>
      </c>
      <c r="B5" s="109"/>
      <c r="C5" s="109"/>
      <c r="D5" s="109"/>
      <c r="E5" s="109"/>
      <c r="F5" s="107"/>
      <c r="G5" s="107"/>
    </row>
    <row r="6" spans="1:7" x14ac:dyDescent="0.2">
      <c r="A6" s="110"/>
      <c r="B6" s="110"/>
      <c r="C6" s="110"/>
      <c r="D6" s="110"/>
      <c r="E6" s="110"/>
      <c r="F6" s="110"/>
      <c r="G6" s="110"/>
    </row>
    <row r="7" spans="1:7" ht="15.75" x14ac:dyDescent="0.2">
      <c r="A7" s="102" t="s">
        <v>191</v>
      </c>
      <c r="B7" s="103"/>
      <c r="C7" s="103"/>
      <c r="D7" s="103"/>
      <c r="E7" s="103"/>
      <c r="F7" s="104"/>
      <c r="G7" s="104"/>
    </row>
    <row r="8" spans="1:7" x14ac:dyDescent="0.2">
      <c r="A8" s="105" t="s">
        <v>113</v>
      </c>
      <c r="B8" s="106"/>
      <c r="C8" s="106"/>
      <c r="D8" s="106"/>
      <c r="E8" s="106"/>
      <c r="F8" s="107"/>
      <c r="G8" s="107"/>
    </row>
    <row r="9" spans="1:7" ht="12.75" customHeight="1" x14ac:dyDescent="0.2">
      <c r="A9" s="105" t="s">
        <v>195</v>
      </c>
      <c r="B9" s="106"/>
      <c r="C9" s="106"/>
      <c r="D9" s="106"/>
      <c r="E9" s="106"/>
      <c r="F9" s="107"/>
      <c r="G9" s="107"/>
    </row>
    <row r="10" spans="1:7" x14ac:dyDescent="0.2">
      <c r="A10" s="115" t="s">
        <v>114</v>
      </c>
      <c r="B10" s="116"/>
      <c r="C10" s="116"/>
      <c r="D10" s="116"/>
      <c r="E10" s="116"/>
      <c r="F10" s="117"/>
      <c r="G10" s="117"/>
    </row>
    <row r="11" spans="1:7" x14ac:dyDescent="0.2">
      <c r="A11" s="117"/>
      <c r="B11" s="117"/>
      <c r="C11" s="117"/>
      <c r="D11" s="117"/>
      <c r="E11" s="117"/>
      <c r="F11" s="117"/>
      <c r="G11" s="117"/>
    </row>
    <row r="12" spans="1:7" x14ac:dyDescent="0.2">
      <c r="A12" s="114"/>
      <c r="B12" s="107"/>
      <c r="C12" s="107"/>
      <c r="D12" s="107"/>
      <c r="E12" s="107"/>
    </row>
    <row r="13" spans="1:7" x14ac:dyDescent="0.2">
      <c r="A13" s="108" t="s">
        <v>0</v>
      </c>
      <c r="B13" s="109"/>
      <c r="C13" s="109"/>
      <c r="D13" s="109"/>
      <c r="E13" s="109"/>
      <c r="F13" s="118"/>
      <c r="G13" s="118"/>
    </row>
    <row r="14" spans="1:7" x14ac:dyDescent="0.2">
      <c r="A14" s="108" t="s">
        <v>202</v>
      </c>
      <c r="B14" s="109"/>
      <c r="C14" s="109"/>
      <c r="D14" s="109"/>
      <c r="E14" s="109"/>
      <c r="F14" s="118"/>
      <c r="G14" s="118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9" t="s">
        <v>203</v>
      </c>
      <c r="B16" s="120"/>
      <c r="C16" s="120"/>
      <c r="D16" s="120"/>
      <c r="E16" s="120"/>
      <c r="F16" s="121"/>
      <c r="G16" s="121"/>
    </row>
    <row r="17" spans="1:9" x14ac:dyDescent="0.2">
      <c r="A17" s="105" t="s">
        <v>1</v>
      </c>
      <c r="B17" s="105"/>
      <c r="C17" s="105"/>
      <c r="D17" s="105"/>
      <c r="E17" s="105"/>
      <c r="F17" s="122"/>
      <c r="G17" s="122"/>
    </row>
    <row r="18" spans="1:9" ht="12.75" customHeight="1" x14ac:dyDescent="0.2">
      <c r="A18" s="8"/>
      <c r="B18" s="9"/>
      <c r="C18" s="9"/>
      <c r="D18" s="123" t="s">
        <v>190</v>
      </c>
      <c r="E18" s="123"/>
      <c r="F18" s="123"/>
      <c r="G18" s="123"/>
    </row>
    <row r="19" spans="1:9" ht="67.5" customHeight="1" x14ac:dyDescent="0.2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 t="s">
        <v>196</v>
      </c>
      <c r="F20" s="87">
        <f>SUM(F21,F27,F38,F39)</f>
        <v>744180.32</v>
      </c>
      <c r="G20" s="87">
        <f>SUM(G21,G27,G38,G39)</f>
        <v>755555.96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128</v>
      </c>
    </row>
    <row r="23" spans="1:9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/>
      <c r="G23" s="88"/>
      <c r="I23" s="91" t="s">
        <v>129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130</v>
      </c>
    </row>
    <row r="25" spans="1:9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  <c r="I25" s="91" t="s">
        <v>131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132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744180.32</v>
      </c>
      <c r="G27" s="88">
        <f>SUM(G28:G37)</f>
        <v>755555.96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133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134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135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>
        <v>631300</v>
      </c>
      <c r="G31" s="88">
        <v>631300</v>
      </c>
      <c r="I31" s="91" t="s">
        <v>136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4150.3500000000004</v>
      </c>
      <c r="G32" s="88">
        <v>5695.1100000000006</v>
      </c>
      <c r="I32" s="91" t="s">
        <v>137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138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>
        <v>99132.23</v>
      </c>
      <c r="G34" s="88">
        <v>99132.23</v>
      </c>
      <c r="I34" s="91" t="s">
        <v>139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9597.74</v>
      </c>
      <c r="G35" s="88">
        <v>19428.62</v>
      </c>
      <c r="I35" s="91" t="s">
        <v>140</v>
      </c>
    </row>
    <row r="36" spans="1:9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/>
      <c r="G36" s="88"/>
      <c r="I36" s="91" t="s">
        <v>141</v>
      </c>
    </row>
    <row r="37" spans="1:9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  <c r="I37" s="91" t="s">
        <v>142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143</v>
      </c>
    </row>
    <row r="39" spans="1:9" s="12" customFormat="1" ht="12.75" customHeight="1" x14ac:dyDescent="0.2">
      <c r="A39" s="30" t="s">
        <v>44</v>
      </c>
      <c r="B39" s="6" t="s">
        <v>183</v>
      </c>
      <c r="C39" s="6"/>
      <c r="D39" s="44"/>
      <c r="E39" s="83"/>
      <c r="F39" s="88"/>
      <c r="G39" s="88"/>
      <c r="I39" s="91" t="s">
        <v>144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145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 t="s">
        <v>197</v>
      </c>
      <c r="F41" s="87">
        <f>SUM(F42,F48,F49,F56,F57)</f>
        <v>38631.049999999996</v>
      </c>
      <c r="G41" s="87">
        <f>SUM(G42,G48,G49,G56,G57)</f>
        <v>18786.91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146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  <c r="I44" s="91" t="s">
        <v>147</v>
      </c>
    </row>
    <row r="45" spans="1:9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  <c r="I45" s="91" t="s">
        <v>148</v>
      </c>
    </row>
    <row r="46" spans="1:9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  <c r="I46" s="91" t="s">
        <v>149</v>
      </c>
    </row>
    <row r="47" spans="1:9" s="12" customFormat="1" ht="12.75" customHeight="1" x14ac:dyDescent="0.2">
      <c r="A47" s="18" t="s">
        <v>92</v>
      </c>
      <c r="B47" s="32"/>
      <c r="C47" s="124" t="s">
        <v>103</v>
      </c>
      <c r="D47" s="125"/>
      <c r="E47" s="82"/>
      <c r="F47" s="88"/>
      <c r="G47" s="88"/>
      <c r="I47" s="91" t="s">
        <v>150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241.14</v>
      </c>
      <c r="G48" s="88">
        <v>5.3</v>
      </c>
      <c r="I48" s="91" t="s">
        <v>151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9888.99</v>
      </c>
      <c r="G49" s="88">
        <f>SUM(G50:G55)</f>
        <v>12256.28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152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153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154</v>
      </c>
    </row>
    <row r="53" spans="1:9" s="12" customFormat="1" ht="12.75" customHeight="1" x14ac:dyDescent="0.2">
      <c r="A53" s="18" t="s">
        <v>41</v>
      </c>
      <c r="B53" s="26"/>
      <c r="C53" s="124" t="s">
        <v>89</v>
      </c>
      <c r="D53" s="125"/>
      <c r="E53" s="85"/>
      <c r="F53" s="88">
        <v>106.5</v>
      </c>
      <c r="G53" s="88">
        <v>584.5</v>
      </c>
      <c r="I53" s="91" t="s">
        <v>155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9782.49</v>
      </c>
      <c r="G54" s="88">
        <v>11671.78</v>
      </c>
      <c r="I54" s="91" t="s">
        <v>156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157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158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28500.92</v>
      </c>
      <c r="G57" s="88">
        <v>6525.33</v>
      </c>
      <c r="I57" s="91" t="s">
        <v>159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96">
        <f>SUM(F20,F40,F41)</f>
        <v>782811.37</v>
      </c>
      <c r="G58" s="88">
        <f>SUM(G20,G40,G41)</f>
        <v>774342.87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 t="s">
        <v>198</v>
      </c>
      <c r="F59" s="87">
        <f>SUM(F60:F63)</f>
        <v>78986.489999999991</v>
      </c>
      <c r="G59" s="87">
        <f>SUM(G60:G63)</f>
        <v>67736.74000000002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19265.21</v>
      </c>
      <c r="G60" s="88">
        <v>4695.5200000000004</v>
      </c>
      <c r="I60" s="91" t="s">
        <v>177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41081.65</v>
      </c>
      <c r="G61" s="88">
        <v>40458.470000000016</v>
      </c>
      <c r="I61" s="91" t="s">
        <v>178</v>
      </c>
    </row>
    <row r="62" spans="1:9" s="12" customFormat="1" ht="12.75" customHeight="1" x14ac:dyDescent="0.2">
      <c r="A62" s="30" t="s">
        <v>36</v>
      </c>
      <c r="B62" s="126" t="s">
        <v>104</v>
      </c>
      <c r="C62" s="127"/>
      <c r="D62" s="128"/>
      <c r="E62" s="30"/>
      <c r="F62" s="88">
        <v>5886.9</v>
      </c>
      <c r="G62" s="88">
        <v>13195.349999999999</v>
      </c>
      <c r="I62" s="91" t="s">
        <v>179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12752.73</v>
      </c>
      <c r="G63" s="88">
        <v>9387.4</v>
      </c>
      <c r="I63" s="91" t="s">
        <v>180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 t="s">
        <v>199</v>
      </c>
      <c r="F64" s="87">
        <f>SUM(F65,F69)</f>
        <v>3848</v>
      </c>
      <c r="G64" s="87">
        <f>SUM(G65,G69)</f>
        <v>11671.59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181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160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161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3848</v>
      </c>
      <c r="G69" s="88">
        <f>SUM(G70:G75,G78:G83)</f>
        <v>11671.59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162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163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164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165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166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  <c r="I76" s="91" t="s">
        <v>167</v>
      </c>
    </row>
    <row r="77" spans="1:9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  <c r="I77" s="91" t="s">
        <v>189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168</v>
      </c>
    </row>
    <row r="79" spans="1:9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  <c r="I79" s="91" t="s">
        <v>169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413.39</v>
      </c>
      <c r="G80" s="88"/>
      <c r="I80" s="91" t="s">
        <v>170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/>
      <c r="I81" s="91" t="s">
        <v>188</v>
      </c>
    </row>
    <row r="82" spans="1:9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3434.61</v>
      </c>
      <c r="G82" s="88">
        <v>11671.59</v>
      </c>
      <c r="I82" s="91" t="s">
        <v>187</v>
      </c>
    </row>
    <row r="83" spans="1:9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  <c r="I83" s="91" t="s">
        <v>171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 t="s">
        <v>200</v>
      </c>
      <c r="F84" s="87">
        <f>SUM(F85,F86,F89,F90)</f>
        <v>699976.88</v>
      </c>
      <c r="G84" s="87">
        <f>SUM(G85,G86,G89,G90)</f>
        <v>694934.54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172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689712.16</v>
      </c>
      <c r="G86" s="88">
        <f>SUM(G87,G88)</f>
        <v>689712.16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>
        <v>689712.16</v>
      </c>
      <c r="G87" s="88">
        <v>689712.16</v>
      </c>
      <c r="I87" s="91" t="s">
        <v>173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174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175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10264.720000000001</v>
      </c>
      <c r="G90" s="88">
        <f>SUM(G91,G92)</f>
        <v>5222.3800000000047</v>
      </c>
      <c r="I90" s="91"/>
    </row>
    <row r="91" spans="1:9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5042.34</v>
      </c>
      <c r="G91" s="88">
        <v>5222.3800000000047</v>
      </c>
      <c r="I91" s="91" t="s">
        <v>176</v>
      </c>
    </row>
    <row r="92" spans="1:9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5222.38</v>
      </c>
      <c r="G92" s="88"/>
      <c r="I92" s="91" t="s">
        <v>182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9" t="s">
        <v>120</v>
      </c>
      <c r="C94" s="130"/>
      <c r="D94" s="125"/>
      <c r="E94" s="30"/>
      <c r="F94" s="97">
        <f>SUM(F59,F64,F84,F93)</f>
        <v>782811.37</v>
      </c>
      <c r="G94" s="89">
        <f>SUM(G59,G64,G84,G93)</f>
        <v>774342.87000000011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2" t="s">
        <v>192</v>
      </c>
      <c r="B96" s="133"/>
      <c r="C96" s="133"/>
      <c r="D96" s="133"/>
      <c r="E96" s="94"/>
      <c r="F96" s="138" t="s">
        <v>193</v>
      </c>
      <c r="G96" s="106"/>
    </row>
    <row r="97" spans="1:8" s="12" customFormat="1" ht="12.75" customHeight="1" x14ac:dyDescent="0.2">
      <c r="A97" s="131" t="s">
        <v>184</v>
      </c>
      <c r="B97" s="131"/>
      <c r="C97" s="131"/>
      <c r="D97" s="131"/>
      <c r="E97" s="42" t="s">
        <v>185</v>
      </c>
      <c r="F97" s="105" t="s">
        <v>111</v>
      </c>
      <c r="G97" s="105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6" t="s">
        <v>194</v>
      </c>
      <c r="B99" s="137"/>
      <c r="C99" s="137"/>
      <c r="D99" s="137"/>
      <c r="E99" s="95"/>
      <c r="F99" s="134" t="s">
        <v>201</v>
      </c>
      <c r="G99" s="116"/>
    </row>
    <row r="100" spans="1:8" s="12" customFormat="1" ht="12.75" customHeight="1" x14ac:dyDescent="0.2">
      <c r="A100" s="135" t="s">
        <v>186</v>
      </c>
      <c r="B100" s="135"/>
      <c r="C100" s="135"/>
      <c r="D100" s="135"/>
      <c r="E100" s="61" t="s">
        <v>185</v>
      </c>
      <c r="F100" s="115" t="s">
        <v>111</v>
      </c>
      <c r="G100" s="115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Pavilion-PC</dc:creator>
  <cp:lastModifiedBy>Pavilion-PC</cp:lastModifiedBy>
  <cp:lastPrinted>2020-10-20T06:12:02Z</cp:lastPrinted>
  <dcterms:created xsi:type="dcterms:W3CDTF">2009-07-20T14:30:53Z</dcterms:created>
  <dcterms:modified xsi:type="dcterms:W3CDTF">2020-10-20T06:14:13Z</dcterms:modified>
</cp:coreProperties>
</file>